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5\MKK_1\mikrokoberce\"/>
    </mc:Choice>
  </mc:AlternateContent>
  <xr:revisionPtr revIDLastSave="0" documentId="13_ncr:1_{A5EA8FE4-8788-46DE-B274-1AB4E4084562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elková rekapitulace" sheetId="2" r:id="rId1"/>
    <sheet name="II-213 Křižovatka" sheetId="6" r:id="rId2"/>
    <sheet name="II-210 Kraslice" sheetId="7" r:id="rId3"/>
    <sheet name="III-2082 Březová" sheetId="8" r:id="rId4"/>
  </sheets>
  <externalReferences>
    <externalReference r:id="rId5"/>
    <externalReference r:id="rId6"/>
    <externalReference r:id="rId7"/>
    <externalReference r:id="rId8"/>
  </externalReferences>
  <definedNames>
    <definedName name="__MAIN2__" localSheetId="0">'Celková rekapitulace'!$A$2:$F$8</definedName>
    <definedName name="__TR0__" localSheetId="0">'Celková rekapitulace'!#REF!</definedName>
    <definedName name="balená">#REF!</definedName>
    <definedName name="F1Kg">#REF!</definedName>
    <definedName name="F2Kg">#REF!</definedName>
    <definedName name="fffff">#REF!</definedName>
    <definedName name="frézovaná">#REF!</definedName>
    <definedName name="kategorie" localSheetId="2">[1]typy!$A$2:$A$15</definedName>
    <definedName name="kategorie" localSheetId="1">[2]typy!$A$2:$A$15</definedName>
    <definedName name="kategorie" localSheetId="3">[3]typy!$A$2:$A$15</definedName>
    <definedName name="kategorie">[4]typy!$A$2:$A$15</definedName>
    <definedName name="kjop">#REF!</definedName>
    <definedName name="_xlnm.Print_Titles" localSheetId="0">'Celková rekapitulace'!$3:$3</definedName>
    <definedName name="_xlnm.Print_Area" localSheetId="0">'Celková rekapitulace'!$A$1:$D$20</definedName>
    <definedName name="_xlnm.Print_Area" localSheetId="2">'II-210 Kraslice'!$A$1:$G$38</definedName>
    <definedName name="_xlnm.Print_Area" localSheetId="1">'II-213 Křižovatka'!$A$1:$G$33</definedName>
    <definedName name="_xlnm.Print_Area" localSheetId="3">'III-2082 Březová'!$A$1:$G$35</definedName>
    <definedName name="štěrkdrť">#REF!</definedName>
    <definedName name="štěrkpísek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7" i="7" l="1"/>
  <c r="G26" i="7"/>
  <c r="G25" i="7"/>
  <c r="G24" i="7"/>
  <c r="G20" i="7"/>
  <c r="G19" i="7"/>
  <c r="G18" i="7"/>
  <c r="G17" i="7"/>
  <c r="G16" i="7"/>
  <c r="G15" i="7"/>
  <c r="G11" i="7"/>
  <c r="G34" i="8" l="1"/>
  <c r="G11" i="6"/>
  <c r="G15" i="6"/>
  <c r="G16" i="6"/>
  <c r="G17" i="6"/>
  <c r="G21" i="6"/>
  <c r="G22" i="6"/>
  <c r="G35" i="8" l="1"/>
  <c r="B6" i="2"/>
  <c r="G32" i="6"/>
  <c r="B4" i="2" s="1"/>
  <c r="G37" i="7"/>
  <c r="B5" i="2" s="1"/>
  <c r="D6" i="2" l="1"/>
  <c r="C6" i="2"/>
  <c r="G33" i="6"/>
  <c r="C4" i="2"/>
  <c r="D4" i="2" s="1"/>
  <c r="G38" i="7"/>
  <c r="C5" i="2" l="1"/>
  <c r="C7" i="2" s="1"/>
  <c r="B7" i="2"/>
  <c r="D5" i="2" l="1"/>
  <c r="D7" i="2" s="1"/>
</calcChain>
</file>

<file path=xl/sharedStrings.xml><?xml version="1.0" encoding="utf-8"?>
<sst xmlns="http://schemas.openxmlformats.org/spreadsheetml/2006/main" count="175" uniqueCount="73">
  <si>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</si>
  <si>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</si>
  <si>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</si>
  <si>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</si>
  <si>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</si>
  <si>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</si>
  <si>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</si>
  <si>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</si>
  <si>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</si>
  <si>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Vodorovné dopravní značení - vodící čáry š. 125 mm bílou barvou retroreflexní</t>
  </si>
  <si>
    <t>Předznačení vodorovného liniového značení - čáry</t>
  </si>
  <si>
    <t>OSTATNÍ KONSTRUKCE A PRÁCE</t>
  </si>
  <si>
    <t>KOMUNIKACE</t>
  </si>
  <si>
    <t>t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</si>
  <si>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</si>
  <si>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</si>
  <si>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</si>
  <si>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</si>
  <si>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</si>
  <si>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</si>
  <si>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</si>
  <si>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</si>
  <si>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</si>
  <si>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</si>
  <si>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</si>
  <si>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</si>
  <si>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</si>
  <si>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</si>
  <si>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</si>
  <si>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</si>
  <si>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</si>
  <si>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</si>
  <si>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</si>
  <si>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</si>
  <si>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</si>
  <si>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</si>
  <si>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</si>
  <si>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</si>
  <si>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</si>
  <si>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Celkem</t>
  </si>
  <si>
    <t>Cena s DPH</t>
  </si>
  <si>
    <t>DPH</t>
  </si>
  <si>
    <t>Cena</t>
  </si>
  <si>
    <t>Popis</t>
  </si>
  <si>
    <t>Výspravy tryskovou metodou (TURBO)</t>
  </si>
  <si>
    <t>Celková rekapitulace</t>
  </si>
  <si>
    <t>Postřik živičný spojovací ze silniční emulze v množství do 0,4 kg/m2</t>
  </si>
  <si>
    <r>
      <t>m</t>
    </r>
    <r>
      <rPr>
        <vertAlign val="superscript"/>
        <sz val="8"/>
        <rFont val="Arial"/>
        <family val="2"/>
        <charset val="238"/>
      </rPr>
      <t>2</t>
    </r>
  </si>
  <si>
    <t xml:space="preserve">Silnice II. a III. třídy v Karlovarském kraji
</t>
  </si>
  <si>
    <t>Mikrokoberec dvouvrstvý frakce kameniva 0/5 + 0/8</t>
  </si>
  <si>
    <t>Příloha k formuláři pro ocenění nabídky</t>
  </si>
  <si>
    <t>KPL</t>
  </si>
  <si>
    <t>M</t>
  </si>
  <si>
    <t>M2</t>
  </si>
  <si>
    <t>Datum:</t>
  </si>
  <si>
    <t>SO 02 - II/210 Kraslice</t>
  </si>
  <si>
    <t>SO 03 - III/2082 Březová - přehrada</t>
  </si>
  <si>
    <r>
      <t>II/213 Křižovatka - Velký Luh, st. km 4,876 - 6,379 (9018 m</t>
    </r>
    <r>
      <rPr>
        <b/>
        <vertAlign val="superscript"/>
        <sz val="9"/>
        <rFont val="Arial"/>
        <family val="2"/>
        <charset val="238"/>
      </rPr>
      <t>2</t>
    </r>
    <r>
      <rPr>
        <b/>
        <sz val="9"/>
        <rFont val="Arial"/>
        <family val="2"/>
        <charset val="238"/>
      </rPr>
      <t>)</t>
    </r>
  </si>
  <si>
    <t>Postřik živičný spojovací ze silniční emulze v množství do 0,5 kg/m2</t>
  </si>
  <si>
    <t>Mikrokoberec dvouvrstvý frakce kameniva 0/5 + 0/5</t>
  </si>
  <si>
    <t>Frézování zpevněných ploch asfaltových tl. do 20mm</t>
  </si>
  <si>
    <t>Provedení vyrovnávek z mikrokobercové směsi frakce 0 - 5 mm</t>
  </si>
  <si>
    <t>Řezání asfaltového krytu vozovek tl do 50mm</t>
  </si>
  <si>
    <t>Výsprava trhlin asfaltovou zálivkou</t>
  </si>
  <si>
    <t>m2</t>
  </si>
  <si>
    <t>III/2082 Březová - přehrada, stan. km 8,978 - 9,522 (3915 m2)</t>
  </si>
  <si>
    <t>II/210 Anenské údolí, stan. km 79,000 - 80,600 (9900 m2)</t>
  </si>
  <si>
    <t>Vodorovné dopravní značení - středová čára š. 125 mm bílou barvou strukturální plast</t>
  </si>
  <si>
    <t>vodorovné dopravní značení - vodící čáry š. 250 mm bílou barvou strukturální plast</t>
  </si>
  <si>
    <t>Zpevnění krajnic z recyklovaného materiálu tl do 50mm</t>
  </si>
  <si>
    <t>Výplň spar asfaltem</t>
  </si>
  <si>
    <t>SO 01 - II/213 Křižovatka - Velký Luh</t>
  </si>
  <si>
    <t>Vodorovné dopravní značení - vodící čáry š. 250 mm bílou barvou retroreflexní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</si>
</sst>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"/>
    <numFmt numFmtId="165" formatCode="_(#,##0.00_);[Red]\-\ #,##0.00_);&quot;–&quot;??;_(@_)"/>
  </numFmts>
  <fonts count="1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name val="Arial"/>
      <family val="2"/>
      <charset val="238"/>
    </font>
    <font>
      <sz val="10"/>
      <color indexed="61"/>
      <name val="Arial"/>
      <family val="2"/>
      <charset val="238"/>
    </font>
    <font>
      <sz val="10"/>
      <color indexed="53"/>
      <name val="Arial"/>
      <family val="2"/>
      <charset val="238"/>
    </font>
    <font>
      <b/>
      <sz val="10"/>
      <name val="Arial"/>
      <family val="2"/>
      <charset val="238"/>
    </font>
    <font>
      <b/>
      <sz val="16"/>
      <name val="Arial"/>
      <family val="2"/>
      <charset val="238"/>
    </font>
    <font>
      <sz val="10"/>
      <color indexed="72"/>
      <name val="MS Sans Serif"/>
      <charset val="238"/>
    </font>
    <font>
      <vertAlign val="superscript"/>
      <sz val="8"/>
      <name val="Arial"/>
      <family val="2"/>
      <charset val="238"/>
    </font>
    <font>
      <b/>
      <vertAlign val="superscript"/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7" fillId="0" borderId="0"/>
    <xf numFmtId="0" fontId="1" fillId="0" borderId="0"/>
    <xf numFmtId="0" fontId="14" fillId="0" borderId="0"/>
  </cellStyleXfs>
  <cellXfs count="80">
    <xf numFmtId="0" fontId="0" fillId="0" borderId="0" xfId="0"/>
    <xf numFmtId="0" fontId="2" fillId="0" borderId="0" xfId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49" fontId="4" fillId="0" borderId="0" xfId="1" applyNumberFormat="1" applyFont="1" applyAlignment="1">
      <alignment horizontal="center" vertical="center"/>
    </xf>
    <xf numFmtId="0" fontId="7" fillId="0" borderId="0" xfId="2"/>
    <xf numFmtId="0" fontId="8" fillId="0" borderId="0" xfId="2" applyFont="1" applyAlignment="1">
      <alignment vertical="center"/>
    </xf>
    <xf numFmtId="0" fontId="9" fillId="0" borderId="21" xfId="2" applyFont="1" applyBorder="1" applyAlignment="1">
      <alignment horizontal="left" vertical="center"/>
    </xf>
    <xf numFmtId="0" fontId="10" fillId="0" borderId="0" xfId="2" applyFont="1" applyAlignment="1">
      <alignment vertical="center"/>
    </xf>
    <xf numFmtId="49" fontId="1" fillId="0" borderId="22" xfId="2" applyNumberFormat="1" applyFont="1" applyBorder="1" applyAlignment="1">
      <alignment horizontal="left" vertical="center"/>
    </xf>
    <xf numFmtId="165" fontId="1" fillId="0" borderId="24" xfId="2" applyNumberFormat="1" applyFont="1" applyBorder="1" applyAlignment="1">
      <alignment vertical="center"/>
    </xf>
    <xf numFmtId="0" fontId="7" fillId="0" borderId="0" xfId="2" applyAlignment="1">
      <alignment vertical="center"/>
    </xf>
    <xf numFmtId="49" fontId="5" fillId="0" borderId="0" xfId="2" applyNumberFormat="1" applyFont="1" applyAlignment="1">
      <alignment vertical="center"/>
    </xf>
    <xf numFmtId="49" fontId="5" fillId="0" borderId="19" xfId="2" applyNumberFormat="1" applyFont="1" applyBorder="1" applyAlignment="1">
      <alignment horizontal="center" vertical="center"/>
    </xf>
    <xf numFmtId="49" fontId="5" fillId="0" borderId="20" xfId="2" applyNumberFormat="1" applyFont="1" applyBorder="1" applyAlignment="1">
      <alignment horizontal="center" vertical="center"/>
    </xf>
    <xf numFmtId="49" fontId="5" fillId="0" borderId="21" xfId="2" applyNumberFormat="1" applyFont="1" applyBorder="1" applyAlignment="1">
      <alignment horizontal="center" vertical="center"/>
    </xf>
    <xf numFmtId="49" fontId="11" fillId="0" borderId="0" xfId="2" applyNumberFormat="1" applyFont="1" applyAlignment="1">
      <alignment horizontal="left" vertical="top"/>
    </xf>
    <xf numFmtId="0" fontId="2" fillId="0" borderId="0" xfId="1" applyFont="1" applyAlignment="1">
      <alignment horizontal="right" vertical="center"/>
    </xf>
    <xf numFmtId="165" fontId="1" fillId="0" borderId="20" xfId="2" applyNumberFormat="1" applyFont="1" applyBorder="1" applyAlignment="1">
      <alignment vertical="center"/>
    </xf>
    <xf numFmtId="0" fontId="1" fillId="0" borderId="0" xfId="2" applyFont="1"/>
    <xf numFmtId="0" fontId="13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14" fontId="5" fillId="0" borderId="0" xfId="1" applyNumberFormat="1" applyFont="1" applyAlignment="1">
      <alignment horizontal="left" vertical="center"/>
    </xf>
    <xf numFmtId="0" fontId="14" fillId="0" borderId="0" xfId="4"/>
    <xf numFmtId="0" fontId="5" fillId="0" borderId="0" xfId="1" applyFont="1" applyAlignment="1">
      <alignment vertical="center"/>
    </xf>
    <xf numFmtId="165" fontId="12" fillId="0" borderId="23" xfId="2" applyNumberFormat="1" applyFont="1" applyBorder="1" applyAlignment="1">
      <alignment vertical="center"/>
    </xf>
    <xf numFmtId="165" fontId="12" fillId="0" borderId="19" xfId="2" applyNumberFormat="1" applyFont="1" applyBorder="1" applyAlignment="1">
      <alignment vertical="center"/>
    </xf>
    <xf numFmtId="0" fontId="2" fillId="0" borderId="5" xfId="1" applyFont="1" applyBorder="1" applyAlignment="1">
      <alignment horizontal="center" vertical="center"/>
    </xf>
    <xf numFmtId="4" fontId="2" fillId="0" borderId="8" xfId="1" applyNumberFormat="1" applyFont="1" applyBorder="1" applyAlignment="1">
      <alignment horizontal="right" vertical="center" indent="1"/>
    </xf>
    <xf numFmtId="4" fontId="3" fillId="0" borderId="7" xfId="1" applyNumberFormat="1" applyFont="1" applyBorder="1" applyAlignment="1">
      <alignment horizontal="right" vertical="center" indent="1"/>
    </xf>
    <xf numFmtId="0" fontId="5" fillId="0" borderId="25" xfId="1" applyFont="1" applyBorder="1" applyAlignment="1">
      <alignment vertical="center"/>
    </xf>
    <xf numFmtId="49" fontId="1" fillId="0" borderId="26" xfId="2" applyNumberFormat="1" applyFont="1" applyBorder="1" applyAlignment="1">
      <alignment horizontal="left" vertical="center"/>
    </xf>
    <xf numFmtId="165" fontId="1" fillId="0" borderId="27" xfId="2" applyNumberFormat="1" applyFont="1" applyBorder="1" applyAlignment="1">
      <alignment vertical="center"/>
    </xf>
    <xf numFmtId="0" fontId="6" fillId="0" borderId="0" xfId="1" applyFont="1" applyAlignment="1">
      <alignment horizontal="left"/>
    </xf>
    <xf numFmtId="0" fontId="6" fillId="0" borderId="0" xfId="2" applyFont="1" applyAlignment="1">
      <alignment horizontal="left" wrapText="1"/>
    </xf>
    <xf numFmtId="0" fontId="6" fillId="0" borderId="0" xfId="2" applyFont="1" applyAlignment="1">
      <alignment horizontal="left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5">
    <cellStyle name="Normální" xfId="0" builtinId="0"/>
    <cellStyle name="Normální 2" xfId="1" xr:uid="{00000000-0005-0000-0000-000001000000}"/>
    <cellStyle name="Normální 3" xfId="2" xr:uid="{00000000-0005-0000-0000-000002000000}"/>
    <cellStyle name="Normální 3 2" xfId="3" xr:uid="{84755C50-B281-468F-B5A1-2D576E6D4F73}"/>
    <cellStyle name="Normální 3 3" xfId="4" xr:uid="{900A0198-B9A6-421A-8D3B-054A2CDAABA4}"/>
  </cellStyles>
  <dxfs count="3">
    <dxf>
      <font>
        <color theme="1" tint="4.9989318521683403E-2"/>
      </font>
    </dxf>
    <dxf>
      <font>
        <color theme="1" tint="4.9989318521683403E-2"/>
      </font>
    </dxf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S:\Sd&#237;len&#233;%20dokumenty\Spr&#225;vn&#237;%20&#250;sek\1_&#218;DR&#381;BA%20&amp;%20OPRAVY%20-%20PL&#193;NY%20&amp;%20PLN&#282;N&#205;\B_JMENOVIT&#201;%20AKCE\PODKLADY%202024\MKK\V&#253;kaz%20v&#253;m&#283;r%20%20MKK%20&#381;lutice.xlsm" TargetMode="External"/><Relationship Id="rId1" Type="http://schemas.openxmlformats.org/officeDocument/2006/relationships/externalLinkPath" Target="/Sd&#237;len&#233;%20dokumenty/Spr&#225;vn&#237;%20&#250;sek/1_&#218;DR&#381;BA%20&amp;%20OPRAVY%20-%20PL&#193;NY%20&amp;%20PLN&#282;N&#205;/B_JMENOVIT&#201;%20AKCE/PODKLADY%202024/MKK/V&#253;kaz%20v&#253;m&#283;r%20%20MKK%20&#381;lutice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hramosta_rostislav\Desktop\JA-SOKOLOV%202020\Oprava%20povrchu%20MKK,%20III-21233,%20Svatava-Habartov,8,277-8,777\Konstrukce%20rozpo&#269;ty,%20MKK,III-21233,%20Svatava-Habartov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malar_frantisek\AppData\Local\Microsoft\Windows\INetCache\Content.Outlook\S6T156VT\Konstrukce%20rozpo&#269;ty-B&#345;ezov&#225;%20MKK%20kopie.xls" TargetMode="External"/><Relationship Id="rId1" Type="http://schemas.openxmlformats.org/officeDocument/2006/relationships/externalLinkPath" Target="file:///C:\Users\malar_frantisek\AppData\Local\Microsoft\Windows\INetCache\Content.Outlook\S6T156VT\Konstrukce%20rozpo&#269;ty-B&#345;ezov&#225;%20MKK%20kopi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rom_jaroslav\Documents\pl&#225;ny\Akce%2020\MKK%20Ostrov\Konstrukce%20rozpo&#269;ty%20MKK%20Ostro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E17"/>
  <sheetViews>
    <sheetView showGridLines="0" zoomScaleNormal="100" workbookViewId="0">
      <selection activeCell="A28" sqref="A28"/>
    </sheetView>
  </sheetViews>
  <sheetFormatPr defaultColWidth="9.140625" defaultRowHeight="12.75" x14ac:dyDescent="0.2"/>
  <cols>
    <col min="1" max="1" width="70.85546875" style="45" customWidth="1"/>
    <col min="2" max="4" width="15.7109375" style="45" customWidth="1"/>
    <col min="5" max="16384" width="9.140625" style="45"/>
  </cols>
  <sheetData>
    <row r="1" spans="1:5" ht="28.5" customHeight="1" x14ac:dyDescent="0.3">
      <c r="A1" s="60" t="s">
        <v>45</v>
      </c>
    </row>
    <row r="2" spans="1:5" ht="32.25" customHeight="1" thickBot="1" x14ac:dyDescent="0.3">
      <c r="A2" s="74" t="s">
        <v>48</v>
      </c>
      <c r="B2" s="75"/>
      <c r="C2" s="75"/>
      <c r="D2" s="75"/>
      <c r="E2" s="56"/>
    </row>
    <row r="3" spans="1:5" s="51" customFormat="1" ht="17.25" customHeight="1" thickBot="1" x14ac:dyDescent="0.25">
      <c r="A3" s="55" t="s">
        <v>43</v>
      </c>
      <c r="B3" s="54" t="s">
        <v>42</v>
      </c>
      <c r="C3" s="54" t="s">
        <v>41</v>
      </c>
      <c r="D3" s="53" t="s">
        <v>40</v>
      </c>
      <c r="E3" s="52"/>
    </row>
    <row r="4" spans="1:5" s="48" customFormat="1" ht="27" customHeight="1" x14ac:dyDescent="0.2">
      <c r="A4" s="49" t="s">
        <v>71</v>
      </c>
      <c r="B4" s="50">
        <f>'II-213 Křižovatka'!G32</f>
        <v>0</v>
      </c>
      <c r="C4" s="50">
        <f t="shared" ref="C4:C6" si="0">B4*0.21</f>
        <v>0</v>
      </c>
      <c r="D4" s="65">
        <f t="shared" ref="D4:D6" si="1">SUM(B4:C4)</f>
        <v>0</v>
      </c>
    </row>
    <row r="5" spans="1:5" s="48" customFormat="1" ht="27" customHeight="1" x14ac:dyDescent="0.2">
      <c r="A5" s="49" t="s">
        <v>55</v>
      </c>
      <c r="B5" s="50">
        <f>'II-210 Kraslice'!G37</f>
        <v>0</v>
      </c>
      <c r="C5" s="50">
        <f t="shared" si="0"/>
        <v>0</v>
      </c>
      <c r="D5" s="65">
        <f t="shared" si="1"/>
        <v>0</v>
      </c>
    </row>
    <row r="6" spans="1:5" s="48" customFormat="1" ht="27" customHeight="1" thickBot="1" x14ac:dyDescent="0.25">
      <c r="A6" s="71" t="s">
        <v>56</v>
      </c>
      <c r="B6" s="72">
        <f>'III-2082 Březová'!G34</f>
        <v>0</v>
      </c>
      <c r="C6" s="72">
        <f t="shared" si="0"/>
        <v>0</v>
      </c>
      <c r="D6" s="65">
        <f t="shared" si="1"/>
        <v>0</v>
      </c>
    </row>
    <row r="7" spans="1:5" s="46" customFormat="1" ht="27" customHeight="1" thickBot="1" x14ac:dyDescent="0.25">
      <c r="A7" s="47" t="s">
        <v>39</v>
      </c>
      <c r="B7" s="58">
        <f>SUM(B4:B5)</f>
        <v>0</v>
      </c>
      <c r="C7" s="58">
        <f>SUM(C4:C5)</f>
        <v>0</v>
      </c>
      <c r="D7" s="66">
        <f>SUM(D4:D6)</f>
        <v>0</v>
      </c>
    </row>
    <row r="9" spans="1:5" x14ac:dyDescent="0.2">
      <c r="A9" s="59"/>
    </row>
    <row r="12" spans="1:5" x14ac:dyDescent="0.2">
      <c r="A12" s="59"/>
    </row>
    <row r="17" spans="1:1" x14ac:dyDescent="0.2">
      <c r="A17" s="59"/>
    </row>
  </sheetData>
  <mergeCells count="1">
    <mergeCell ref="A2:D2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&amp;C&amp;8&amp;P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4123C6-477C-440B-A40F-855C4D7795A7}">
  <dimension ref="A2:G36"/>
  <sheetViews>
    <sheetView showGridLines="0" tabSelected="1" zoomScale="115" zoomScaleNormal="115" workbookViewId="0">
      <selection activeCell="G33" sqref="G33"/>
    </sheetView>
  </sheetViews>
  <sheetFormatPr defaultRowHeight="12.75" x14ac:dyDescent="0.2"/>
  <cols>
    <col min="1" max="1" width="7.28515625" style="3" customWidth="1"/>
    <col min="2" max="2" width="6.5703125" style="2" customWidth="1"/>
    <col min="3" max="3" width="58" style="1" customWidth="1"/>
    <col min="4" max="4" width="8" style="1" customWidth="1"/>
    <col min="5" max="5" width="10.42578125" style="1" customWidth="1"/>
    <col min="6" max="6" width="12.28515625" style="1" customWidth="1"/>
    <col min="7" max="7" width="15.5703125" style="1" customWidth="1"/>
    <col min="8" max="16384" width="9.140625" style="63"/>
  </cols>
  <sheetData>
    <row r="2" spans="1:7" s="1" customFormat="1" ht="15.75" x14ac:dyDescent="0.25">
      <c r="A2" s="3"/>
      <c r="B2" s="2"/>
      <c r="C2" s="73" t="s">
        <v>50</v>
      </c>
    </row>
    <row r="3" spans="1:7" s="1" customFormat="1" ht="11.25" x14ac:dyDescent="0.2">
      <c r="A3" s="3"/>
      <c r="B3" s="2"/>
    </row>
    <row r="4" spans="1:7" s="41" customFormat="1" ht="17.25" customHeight="1" x14ac:dyDescent="0.2">
      <c r="A4" s="43" t="s">
        <v>38</v>
      </c>
      <c r="B4" s="44"/>
      <c r="C4" s="64" t="s">
        <v>57</v>
      </c>
      <c r="E4" s="57" t="s">
        <v>37</v>
      </c>
      <c r="F4" s="76" t="s">
        <v>36</v>
      </c>
      <c r="G4" s="76"/>
    </row>
    <row r="5" spans="1:7" s="41" customFormat="1" ht="17.25" customHeight="1" thickBot="1" x14ac:dyDescent="0.25">
      <c r="A5" s="43"/>
      <c r="B5" s="42"/>
      <c r="C5" s="62"/>
      <c r="E5" s="57" t="s">
        <v>35</v>
      </c>
      <c r="F5" s="77"/>
      <c r="G5" s="77"/>
    </row>
    <row r="6" spans="1:7" s="1" customFormat="1" ht="11.25" x14ac:dyDescent="0.2">
      <c r="A6" s="40" t="s">
        <v>34</v>
      </c>
      <c r="B6" s="39" t="s">
        <v>33</v>
      </c>
      <c r="C6" s="38" t="s">
        <v>32</v>
      </c>
      <c r="D6" s="38" t="s">
        <v>31</v>
      </c>
      <c r="E6" s="38" t="s">
        <v>30</v>
      </c>
      <c r="F6" s="78" t="s">
        <v>29</v>
      </c>
      <c r="G6" s="79"/>
    </row>
    <row r="7" spans="1:7" s="1" customFormat="1" ht="11.25" x14ac:dyDescent="0.2">
      <c r="A7" s="37" t="s">
        <v>28</v>
      </c>
      <c r="B7" s="36" t="s">
        <v>27</v>
      </c>
      <c r="C7" s="35"/>
      <c r="D7" s="35"/>
      <c r="E7" s="35" t="s">
        <v>26</v>
      </c>
      <c r="F7" s="35" t="s">
        <v>25</v>
      </c>
      <c r="G7" s="34" t="s">
        <v>24</v>
      </c>
    </row>
    <row r="8" spans="1:7" s="1" customFormat="1" ht="12" thickBot="1" x14ac:dyDescent="0.25">
      <c r="A8" s="33" t="s">
        <v>23</v>
      </c>
      <c r="B8" s="32" t="s">
        <v>22</v>
      </c>
      <c r="C8" s="31" t="s">
        <v>21</v>
      </c>
      <c r="D8" s="31" t="s">
        <v>20</v>
      </c>
      <c r="E8" s="31" t="s">
        <v>19</v>
      </c>
      <c r="F8" s="31" t="s">
        <v>18</v>
      </c>
      <c r="G8" s="30" t="s">
        <v>17</v>
      </c>
    </row>
    <row r="9" spans="1:7" s="1" customFormat="1" ht="12" thickTop="1" x14ac:dyDescent="0.2">
      <c r="A9" s="28"/>
      <c r="B9" s="27"/>
      <c r="C9" s="26"/>
      <c r="D9" s="25"/>
      <c r="E9" s="24"/>
      <c r="F9" s="23"/>
      <c r="G9" s="22"/>
    </row>
    <row r="10" spans="1:7" s="1" customFormat="1" ht="11.25" x14ac:dyDescent="0.2">
      <c r="A10" s="28"/>
      <c r="B10" s="27"/>
      <c r="C10" s="29" t="s">
        <v>14</v>
      </c>
      <c r="D10" s="25"/>
      <c r="E10" s="24"/>
      <c r="F10" s="23"/>
      <c r="G10" s="22"/>
    </row>
    <row r="11" spans="1:7" s="1" customFormat="1" ht="11.25" x14ac:dyDescent="0.2">
      <c r="A11" s="28">
        <v>1</v>
      </c>
      <c r="B11" s="27"/>
      <c r="C11" s="26" t="s">
        <v>16</v>
      </c>
      <c r="D11" s="25" t="s">
        <v>15</v>
      </c>
      <c r="E11" s="24">
        <v>1</v>
      </c>
      <c r="F11" s="23"/>
      <c r="G11" s="22">
        <f>E11*F11</f>
        <v>0</v>
      </c>
    </row>
    <row r="12" spans="1:7" s="1" customFormat="1" ht="11.25" x14ac:dyDescent="0.2">
      <c r="A12" s="28"/>
      <c r="B12" s="27"/>
      <c r="C12" s="29" t="s">
        <v>14</v>
      </c>
      <c r="D12" s="25"/>
      <c r="E12" s="24"/>
      <c r="F12" s="23"/>
      <c r="G12" s="22"/>
    </row>
    <row r="13" spans="1:7" s="1" customFormat="1" ht="11.25" x14ac:dyDescent="0.2">
      <c r="A13" s="28"/>
      <c r="B13" s="27"/>
      <c r="C13" s="26"/>
      <c r="D13" s="25"/>
      <c r="E13" s="24"/>
      <c r="F13" s="23"/>
      <c r="G13" s="22"/>
    </row>
    <row r="14" spans="1:7" s="1" customFormat="1" ht="11.25" x14ac:dyDescent="0.2">
      <c r="A14" s="28"/>
      <c r="B14" s="27"/>
      <c r="C14" s="29" t="s">
        <v>12</v>
      </c>
      <c r="D14" s="25"/>
      <c r="E14" s="24"/>
      <c r="F14" s="23"/>
      <c r="G14" s="22"/>
    </row>
    <row r="15" spans="1:7" s="1" customFormat="1" ht="11.25" x14ac:dyDescent="0.2">
      <c r="A15" s="28">
        <v>2</v>
      </c>
      <c r="B15" s="27"/>
      <c r="C15" s="26" t="s">
        <v>44</v>
      </c>
      <c r="D15" s="67" t="s">
        <v>13</v>
      </c>
      <c r="E15" s="24">
        <v>50</v>
      </c>
      <c r="F15" s="68"/>
      <c r="G15" s="69">
        <f>E15*F15</f>
        <v>0</v>
      </c>
    </row>
    <row r="16" spans="1:7" s="1" customFormat="1" ht="11.25" x14ac:dyDescent="0.2">
      <c r="A16" s="28">
        <v>3</v>
      </c>
      <c r="B16" s="27"/>
      <c r="C16" s="26" t="s">
        <v>46</v>
      </c>
      <c r="D16" s="25" t="s">
        <v>47</v>
      </c>
      <c r="E16" s="24">
        <v>9018</v>
      </c>
      <c r="F16" s="23"/>
      <c r="G16" s="22">
        <f>E16*F16</f>
        <v>0</v>
      </c>
    </row>
    <row r="17" spans="1:7" s="1" customFormat="1" ht="11.25" x14ac:dyDescent="0.2">
      <c r="A17" s="28">
        <v>4</v>
      </c>
      <c r="B17" s="27"/>
      <c r="C17" s="26" t="s">
        <v>49</v>
      </c>
      <c r="D17" s="25" t="s">
        <v>47</v>
      </c>
      <c r="E17" s="24">
        <v>9018</v>
      </c>
      <c r="F17" s="23"/>
      <c r="G17" s="22">
        <f>E17*F17</f>
        <v>0</v>
      </c>
    </row>
    <row r="18" spans="1:7" s="1" customFormat="1" ht="11.25" x14ac:dyDescent="0.2">
      <c r="A18" s="28"/>
      <c r="B18" s="27"/>
      <c r="C18" s="29" t="s">
        <v>12</v>
      </c>
      <c r="D18" s="25"/>
      <c r="E18" s="24"/>
      <c r="F18" s="23"/>
      <c r="G18" s="22"/>
    </row>
    <row r="19" spans="1:7" s="1" customFormat="1" ht="11.25" x14ac:dyDescent="0.2">
      <c r="A19" s="28"/>
      <c r="B19" s="27"/>
      <c r="C19" s="26"/>
      <c r="D19" s="25"/>
      <c r="E19" s="24"/>
      <c r="F19" s="23"/>
      <c r="G19" s="22"/>
    </row>
    <row r="20" spans="1:7" s="1" customFormat="1" ht="11.25" x14ac:dyDescent="0.2">
      <c r="A20" s="28"/>
      <c r="B20" s="27"/>
      <c r="C20" s="29" t="s">
        <v>11</v>
      </c>
      <c r="D20" s="25"/>
      <c r="E20" s="24"/>
      <c r="F20" s="23"/>
      <c r="G20" s="22"/>
    </row>
    <row r="21" spans="1:7" s="1" customFormat="1" ht="11.25" x14ac:dyDescent="0.2">
      <c r="A21" s="28">
        <v>5</v>
      </c>
      <c r="B21" s="27"/>
      <c r="C21" s="26" t="s">
        <v>10</v>
      </c>
      <c r="D21" s="25" t="s">
        <v>8</v>
      </c>
      <c r="E21" s="24">
        <v>3006</v>
      </c>
      <c r="F21" s="23"/>
      <c r="G21" s="22">
        <f>E21*F21</f>
        <v>0</v>
      </c>
    </row>
    <row r="22" spans="1:7" s="1" customFormat="1" ht="11.25" x14ac:dyDescent="0.2">
      <c r="A22" s="28">
        <v>6</v>
      </c>
      <c r="B22" s="27"/>
      <c r="C22" s="26" t="s">
        <v>9</v>
      </c>
      <c r="D22" s="25" t="s">
        <v>8</v>
      </c>
      <c r="E22" s="24">
        <v>3006</v>
      </c>
      <c r="F22" s="23"/>
      <c r="G22" s="22">
        <f>E22*F22</f>
        <v>0</v>
      </c>
    </row>
    <row r="23" spans="1:7" s="1" customFormat="1" ht="11.25" x14ac:dyDescent="0.2">
      <c r="A23" s="28"/>
      <c r="B23" s="27"/>
      <c r="C23" s="29" t="s">
        <v>11</v>
      </c>
      <c r="D23" s="25"/>
      <c r="E23" s="24"/>
      <c r="F23" s="23"/>
      <c r="G23" s="22"/>
    </row>
    <row r="24" spans="1:7" s="1" customFormat="1" ht="11.25" x14ac:dyDescent="0.2">
      <c r="A24" s="28"/>
      <c r="B24" s="27"/>
      <c r="C24" s="26"/>
      <c r="D24" s="25"/>
      <c r="E24" s="24"/>
      <c r="F24" s="23"/>
      <c r="G24" s="22"/>
    </row>
    <row r="25" spans="1:7" s="1" customFormat="1" ht="11.25" x14ac:dyDescent="0.2">
      <c r="A25" s="28"/>
      <c r="B25" s="27"/>
      <c r="C25" s="26"/>
      <c r="D25" s="25"/>
      <c r="E25" s="24"/>
      <c r="F25" s="23"/>
      <c r="G25" s="22"/>
    </row>
    <row r="26" spans="1:7" s="1" customFormat="1" ht="11.25" customHeight="1" x14ac:dyDescent="0.2">
      <c r="A26" s="17"/>
      <c r="B26" s="16"/>
      <c r="C26" s="15" t="s">
        <v>7</v>
      </c>
      <c r="D26" s="14"/>
      <c r="E26" s="13"/>
      <c r="F26" s="12"/>
      <c r="G26" s="18"/>
    </row>
    <row r="27" spans="1:7" s="1" customFormat="1" ht="12" x14ac:dyDescent="0.2">
      <c r="A27" s="21" t="s">
        <v>6</v>
      </c>
      <c r="B27" s="16"/>
      <c r="C27" s="20"/>
      <c r="D27" s="14"/>
      <c r="E27" s="13"/>
      <c r="F27" s="12"/>
      <c r="G27" s="19"/>
    </row>
    <row r="28" spans="1:7" s="1" customFormat="1" ht="12" x14ac:dyDescent="0.2">
      <c r="A28" s="17"/>
      <c r="B28" s="16"/>
      <c r="C28" s="15" t="s">
        <v>5</v>
      </c>
      <c r="D28" s="14"/>
      <c r="E28" s="13"/>
      <c r="F28" s="12"/>
      <c r="G28" s="19"/>
    </row>
    <row r="29" spans="1:7" s="1" customFormat="1" ht="12" x14ac:dyDescent="0.2">
      <c r="A29" s="17"/>
      <c r="B29" s="16"/>
      <c r="C29" s="15" t="s">
        <v>4</v>
      </c>
      <c r="D29" s="14"/>
      <c r="E29" s="13"/>
      <c r="F29" s="12"/>
      <c r="G29" s="18"/>
    </row>
    <row r="30" spans="1:7" s="1" customFormat="1" ht="12" x14ac:dyDescent="0.2">
      <c r="A30" s="17"/>
      <c r="B30" s="16"/>
      <c r="C30" s="15" t="s">
        <v>3</v>
      </c>
      <c r="D30" s="14"/>
      <c r="E30" s="13"/>
      <c r="F30" s="12"/>
      <c r="G30" s="19"/>
    </row>
    <row r="31" spans="1:7" s="1" customFormat="1" ht="12" x14ac:dyDescent="0.2">
      <c r="A31" s="17"/>
      <c r="B31" s="16"/>
      <c r="C31" s="15" t="s">
        <v>2</v>
      </c>
      <c r="D31" s="14"/>
      <c r="E31" s="13"/>
      <c r="F31" s="12"/>
      <c r="G31" s="18"/>
    </row>
    <row r="32" spans="1:7" s="1" customFormat="1" ht="12" x14ac:dyDescent="0.2">
      <c r="A32" s="17"/>
      <c r="B32" s="16"/>
      <c r="C32" s="15" t="s">
        <v>1</v>
      </c>
      <c r="D32" s="14"/>
      <c r="E32" s="13"/>
      <c r="F32" s="12"/>
      <c r="G32" s="11">
        <f>SUM(G9:G25)</f>
        <v>0</v>
      </c>
    </row>
    <row r="33" spans="1:7" s="1" customFormat="1" thickBot="1" x14ac:dyDescent="0.25">
      <c r="A33" s="10"/>
      <c r="B33" s="9"/>
      <c r="C33" s="8" t="s">
        <v>0</v>
      </c>
      <c r="D33" s="7"/>
      <c r="E33" s="6"/>
      <c r="F33" s="5"/>
      <c r="G33" s="4">
        <f>G32*1.21</f>
        <v>0</v>
      </c>
    </row>
    <row r="36" spans="1:7" x14ac:dyDescent="0.2">
      <c r="A36" s="61"/>
    </row>
  </sheetData>
  <mergeCells count="3">
    <mergeCell ref="F4:G4"/>
    <mergeCell ref="F5:G5"/>
    <mergeCell ref="F6:G6"/>
  </mergeCells>
  <conditionalFormatting sqref="C9:C25">
    <cfRule type="expression" dxfId="2" priority="1" stopIfTrue="1">
      <formula>$E9&gt;0</formula>
    </cfRule>
  </conditionalFormatting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18CB9C-57F2-4FF3-BE54-7713C0008EC8}">
  <dimension ref="A2:G41"/>
  <sheetViews>
    <sheetView showGridLines="0" zoomScale="115" zoomScaleNormal="115" workbookViewId="0">
      <selection activeCell="G38" sqref="G38"/>
    </sheetView>
  </sheetViews>
  <sheetFormatPr defaultRowHeight="12.75" x14ac:dyDescent="0.2"/>
  <cols>
    <col min="1" max="1" width="7.28515625" style="3" customWidth="1"/>
    <col min="2" max="2" width="6.5703125" style="2" customWidth="1"/>
    <col min="3" max="3" width="76.5703125" style="1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3"/>
      <c r="B2" s="2"/>
      <c r="C2" s="73" t="s">
        <v>50</v>
      </c>
    </row>
    <row r="3" spans="1:7" s="1" customFormat="1" ht="11.25" x14ac:dyDescent="0.2">
      <c r="A3" s="3"/>
      <c r="B3" s="2"/>
    </row>
    <row r="4" spans="1:7" s="41" customFormat="1" ht="17.25" customHeight="1" x14ac:dyDescent="0.2">
      <c r="A4" s="43" t="s">
        <v>38</v>
      </c>
      <c r="B4" s="44"/>
      <c r="C4" s="64" t="s">
        <v>66</v>
      </c>
      <c r="E4" s="57" t="s">
        <v>37</v>
      </c>
      <c r="F4" s="76" t="s">
        <v>36</v>
      </c>
      <c r="G4" s="76"/>
    </row>
    <row r="5" spans="1:7" s="41" customFormat="1" ht="17.25" customHeight="1" thickBot="1" x14ac:dyDescent="0.25">
      <c r="A5" s="43"/>
      <c r="B5" s="42"/>
      <c r="C5" s="62"/>
      <c r="E5" s="57" t="s">
        <v>35</v>
      </c>
      <c r="F5" s="77"/>
      <c r="G5" s="77"/>
    </row>
    <row r="6" spans="1:7" s="1" customFormat="1" ht="11.25" x14ac:dyDescent="0.2">
      <c r="A6" s="40" t="s">
        <v>34</v>
      </c>
      <c r="B6" s="39" t="s">
        <v>33</v>
      </c>
      <c r="C6" s="38" t="s">
        <v>32</v>
      </c>
      <c r="D6" s="38" t="s">
        <v>31</v>
      </c>
      <c r="E6" s="38" t="s">
        <v>30</v>
      </c>
      <c r="F6" s="78" t="s">
        <v>29</v>
      </c>
      <c r="G6" s="79"/>
    </row>
    <row r="7" spans="1:7" s="1" customFormat="1" ht="11.25" x14ac:dyDescent="0.2">
      <c r="A7" s="37" t="s">
        <v>28</v>
      </c>
      <c r="B7" s="36" t="s">
        <v>27</v>
      </c>
      <c r="C7" s="35"/>
      <c r="D7" s="35"/>
      <c r="E7" s="35" t="s">
        <v>26</v>
      </c>
      <c r="F7" s="35" t="s">
        <v>25</v>
      </c>
      <c r="G7" s="34" t="s">
        <v>24</v>
      </c>
    </row>
    <row r="8" spans="1:7" s="1" customFormat="1" ht="12" thickBot="1" x14ac:dyDescent="0.25">
      <c r="A8" s="33" t="s">
        <v>23</v>
      </c>
      <c r="B8" s="32" t="s">
        <v>22</v>
      </c>
      <c r="C8" s="31" t="s">
        <v>21</v>
      </c>
      <c r="D8" s="31" t="s">
        <v>20</v>
      </c>
      <c r="E8" s="31" t="s">
        <v>19</v>
      </c>
      <c r="F8" s="31" t="s">
        <v>18</v>
      </c>
      <c r="G8" s="30" t="s">
        <v>17</v>
      </c>
    </row>
    <row r="9" spans="1:7" s="1" customFormat="1" ht="12" thickTop="1" x14ac:dyDescent="0.2">
      <c r="A9" s="28"/>
      <c r="B9" s="27"/>
      <c r="C9" s="26"/>
      <c r="D9" s="25"/>
      <c r="E9" s="24"/>
      <c r="F9" s="23"/>
      <c r="G9" s="22"/>
    </row>
    <row r="10" spans="1:7" s="1" customFormat="1" ht="11.25" x14ac:dyDescent="0.2">
      <c r="A10" s="28"/>
      <c r="B10" s="27"/>
      <c r="C10" s="29" t="s">
        <v>14</v>
      </c>
      <c r="D10" s="25"/>
      <c r="E10" s="24"/>
      <c r="F10" s="23"/>
      <c r="G10" s="22"/>
    </row>
    <row r="11" spans="1:7" s="1" customFormat="1" ht="11.25" x14ac:dyDescent="0.2">
      <c r="A11" s="28">
        <v>1</v>
      </c>
      <c r="B11" s="27"/>
      <c r="C11" s="26" t="s">
        <v>16</v>
      </c>
      <c r="D11" s="25" t="s">
        <v>51</v>
      </c>
      <c r="E11" s="24">
        <v>1</v>
      </c>
      <c r="F11" s="23"/>
      <c r="G11" s="22">
        <f>E11*F11</f>
        <v>0</v>
      </c>
    </row>
    <row r="12" spans="1:7" s="1" customFormat="1" ht="11.25" x14ac:dyDescent="0.2">
      <c r="A12" s="28"/>
      <c r="B12" s="27"/>
      <c r="C12" s="29" t="s">
        <v>14</v>
      </c>
      <c r="D12" s="25"/>
      <c r="E12" s="24"/>
      <c r="F12" s="23"/>
      <c r="G12" s="22"/>
    </row>
    <row r="13" spans="1:7" s="1" customFormat="1" ht="11.25" x14ac:dyDescent="0.2">
      <c r="A13" s="28"/>
      <c r="B13" s="27"/>
      <c r="C13" s="26"/>
      <c r="D13" s="25"/>
      <c r="E13" s="24"/>
      <c r="F13" s="23"/>
      <c r="G13" s="22"/>
    </row>
    <row r="14" spans="1:7" s="1" customFormat="1" ht="11.25" x14ac:dyDescent="0.2">
      <c r="A14" s="28"/>
      <c r="B14" s="27"/>
      <c r="C14" s="29" t="s">
        <v>12</v>
      </c>
      <c r="D14" s="25"/>
      <c r="E14" s="24"/>
      <c r="F14" s="23"/>
      <c r="G14" s="22"/>
    </row>
    <row r="15" spans="1:7" s="1" customFormat="1" ht="11.25" x14ac:dyDescent="0.2">
      <c r="A15" s="28">
        <v>2</v>
      </c>
      <c r="B15" s="27"/>
      <c r="C15" s="26" t="s">
        <v>60</v>
      </c>
      <c r="D15" s="25" t="s">
        <v>53</v>
      </c>
      <c r="E15" s="24">
        <v>9900</v>
      </c>
      <c r="F15" s="23"/>
      <c r="G15" s="22">
        <f t="shared" ref="G15:G20" si="0">E15*F15</f>
        <v>0</v>
      </c>
    </row>
    <row r="16" spans="1:7" s="1" customFormat="1" ht="11.25" x14ac:dyDescent="0.2">
      <c r="A16" s="28">
        <v>3</v>
      </c>
      <c r="B16" s="27"/>
      <c r="C16" s="26" t="s">
        <v>61</v>
      </c>
      <c r="D16" s="25" t="s">
        <v>13</v>
      </c>
      <c r="E16" s="24">
        <v>25</v>
      </c>
      <c r="F16" s="23"/>
      <c r="G16" s="22">
        <f t="shared" si="0"/>
        <v>0</v>
      </c>
    </row>
    <row r="17" spans="1:7" s="1" customFormat="1" ht="11.25" x14ac:dyDescent="0.2">
      <c r="A17" s="28">
        <v>4</v>
      </c>
      <c r="B17" s="27"/>
      <c r="C17" s="26" t="s">
        <v>62</v>
      </c>
      <c r="D17" s="25" t="s">
        <v>52</v>
      </c>
      <c r="E17" s="24">
        <v>30</v>
      </c>
      <c r="F17" s="23"/>
      <c r="G17" s="22">
        <f t="shared" si="0"/>
        <v>0</v>
      </c>
    </row>
    <row r="18" spans="1:7" s="1" customFormat="1" ht="11.25" x14ac:dyDescent="0.2">
      <c r="A18" s="28">
        <v>5</v>
      </c>
      <c r="B18" s="27"/>
      <c r="C18" s="26" t="s">
        <v>70</v>
      </c>
      <c r="D18" s="25" t="s">
        <v>52</v>
      </c>
      <c r="E18" s="24">
        <v>30</v>
      </c>
      <c r="F18" s="23"/>
      <c r="G18" s="22">
        <f t="shared" si="0"/>
        <v>0</v>
      </c>
    </row>
    <row r="19" spans="1:7" s="1" customFormat="1" ht="11.25" x14ac:dyDescent="0.2">
      <c r="A19" s="28">
        <v>6</v>
      </c>
      <c r="B19" s="27"/>
      <c r="C19" s="26" t="s">
        <v>58</v>
      </c>
      <c r="D19" s="25" t="s">
        <v>53</v>
      </c>
      <c r="E19" s="24">
        <v>9900</v>
      </c>
      <c r="F19" s="23"/>
      <c r="G19" s="22">
        <f t="shared" si="0"/>
        <v>0</v>
      </c>
    </row>
    <row r="20" spans="1:7" s="1" customFormat="1" ht="11.25" x14ac:dyDescent="0.2">
      <c r="A20" s="28">
        <v>7</v>
      </c>
      <c r="B20" s="27"/>
      <c r="C20" s="26" t="s">
        <v>59</v>
      </c>
      <c r="D20" s="25" t="s">
        <v>53</v>
      </c>
      <c r="E20" s="24">
        <v>9900</v>
      </c>
      <c r="F20" s="23"/>
      <c r="G20" s="22">
        <f t="shared" si="0"/>
        <v>0</v>
      </c>
    </row>
    <row r="21" spans="1:7" s="1" customFormat="1" ht="11.25" x14ac:dyDescent="0.2">
      <c r="A21" s="28"/>
      <c r="B21" s="27"/>
      <c r="C21" s="29" t="s">
        <v>12</v>
      </c>
      <c r="D21" s="25"/>
      <c r="E21" s="24"/>
      <c r="F21" s="23"/>
      <c r="G21" s="22"/>
    </row>
    <row r="22" spans="1:7" s="1" customFormat="1" ht="11.25" x14ac:dyDescent="0.2">
      <c r="A22" s="28"/>
      <c r="B22" s="27"/>
      <c r="C22" s="26"/>
      <c r="D22" s="25"/>
      <c r="E22" s="24"/>
      <c r="F22" s="23"/>
      <c r="G22" s="22"/>
    </row>
    <row r="23" spans="1:7" s="1" customFormat="1" ht="11.25" x14ac:dyDescent="0.2">
      <c r="A23" s="28"/>
      <c r="B23" s="27"/>
      <c r="C23" s="29" t="s">
        <v>11</v>
      </c>
      <c r="D23" s="25"/>
      <c r="E23" s="24"/>
      <c r="F23" s="23"/>
      <c r="G23" s="22"/>
    </row>
    <row r="24" spans="1:7" s="1" customFormat="1" ht="11.25" x14ac:dyDescent="0.2">
      <c r="A24" s="28">
        <v>8</v>
      </c>
      <c r="B24" s="27"/>
      <c r="C24" s="26" t="s">
        <v>69</v>
      </c>
      <c r="D24" s="25" t="s">
        <v>53</v>
      </c>
      <c r="E24" s="24">
        <v>1600</v>
      </c>
      <c r="F24" s="23"/>
      <c r="G24" s="22">
        <f>E24*F24</f>
        <v>0</v>
      </c>
    </row>
    <row r="25" spans="1:7" s="1" customFormat="1" ht="11.25" x14ac:dyDescent="0.2">
      <c r="A25" s="28">
        <v>9</v>
      </c>
      <c r="B25" s="27"/>
      <c r="C25" s="26" t="s">
        <v>10</v>
      </c>
      <c r="D25" s="25" t="s">
        <v>52</v>
      </c>
      <c r="E25" s="24">
        <v>3200</v>
      </c>
      <c r="F25" s="23"/>
      <c r="G25" s="22">
        <f>E25*F25</f>
        <v>0</v>
      </c>
    </row>
    <row r="26" spans="1:7" s="1" customFormat="1" ht="11.25" x14ac:dyDescent="0.2">
      <c r="A26" s="28">
        <v>10</v>
      </c>
      <c r="B26" s="27"/>
      <c r="C26" s="26" t="s">
        <v>67</v>
      </c>
      <c r="D26" s="25" t="s">
        <v>52</v>
      </c>
      <c r="E26" s="24">
        <v>1600</v>
      </c>
      <c r="F26" s="23"/>
      <c r="G26" s="22">
        <f>E26*F26</f>
        <v>0</v>
      </c>
    </row>
    <row r="27" spans="1:7" s="1" customFormat="1" ht="11.25" x14ac:dyDescent="0.2">
      <c r="A27" s="28">
        <v>11</v>
      </c>
      <c r="B27" s="27"/>
      <c r="C27" s="26" t="s">
        <v>68</v>
      </c>
      <c r="D27" s="25" t="s">
        <v>52</v>
      </c>
      <c r="E27" s="24">
        <v>3200</v>
      </c>
      <c r="F27" s="23"/>
      <c r="G27" s="22">
        <f>E27*F27</f>
        <v>0</v>
      </c>
    </row>
    <row r="28" spans="1:7" s="1" customFormat="1" ht="11.25" x14ac:dyDescent="0.2">
      <c r="A28" s="28"/>
      <c r="B28" s="27"/>
      <c r="C28" s="29" t="s">
        <v>11</v>
      </c>
      <c r="D28" s="25"/>
      <c r="E28" s="24"/>
      <c r="F28" s="23"/>
      <c r="G28" s="22"/>
    </row>
    <row r="29" spans="1:7" s="1" customFormat="1" ht="11.25" x14ac:dyDescent="0.2">
      <c r="A29" s="28"/>
      <c r="B29" s="27"/>
      <c r="C29" s="26"/>
      <c r="D29" s="25"/>
      <c r="E29" s="24"/>
      <c r="F29" s="23"/>
      <c r="G29" s="22"/>
    </row>
    <row r="30" spans="1:7" s="1" customFormat="1" ht="11.25" x14ac:dyDescent="0.2">
      <c r="A30" s="28"/>
      <c r="B30" s="27"/>
      <c r="C30" s="26"/>
      <c r="D30" s="25"/>
      <c r="E30" s="24"/>
      <c r="F30" s="23"/>
      <c r="G30" s="22"/>
    </row>
    <row r="31" spans="1:7" s="1" customFormat="1" ht="11.25" customHeight="1" x14ac:dyDescent="0.2">
      <c r="A31" s="17"/>
      <c r="B31" s="16"/>
      <c r="C31" s="15" t="s">
        <v>7</v>
      </c>
      <c r="D31" s="14"/>
      <c r="E31" s="13"/>
      <c r="F31" s="12"/>
      <c r="G31" s="18"/>
    </row>
    <row r="32" spans="1:7" s="1" customFormat="1" ht="12" x14ac:dyDescent="0.2">
      <c r="A32" s="21" t="s">
        <v>6</v>
      </c>
      <c r="B32" s="16"/>
      <c r="C32" s="20"/>
      <c r="D32" s="14"/>
      <c r="E32" s="13"/>
      <c r="F32" s="12"/>
      <c r="G32" s="19"/>
    </row>
    <row r="33" spans="1:7" s="1" customFormat="1" ht="12" x14ac:dyDescent="0.2">
      <c r="A33" s="17"/>
      <c r="B33" s="16"/>
      <c r="C33" s="15" t="s">
        <v>5</v>
      </c>
      <c r="D33" s="14"/>
      <c r="E33" s="13"/>
      <c r="F33" s="12"/>
      <c r="G33" s="19"/>
    </row>
    <row r="34" spans="1:7" s="1" customFormat="1" ht="12" x14ac:dyDescent="0.2">
      <c r="A34" s="17"/>
      <c r="B34" s="16"/>
      <c r="C34" s="15" t="s">
        <v>4</v>
      </c>
      <c r="D34" s="14"/>
      <c r="E34" s="13"/>
      <c r="F34" s="12"/>
      <c r="G34" s="18"/>
    </row>
    <row r="35" spans="1:7" s="1" customFormat="1" ht="12" x14ac:dyDescent="0.2">
      <c r="A35" s="17"/>
      <c r="B35" s="16"/>
      <c r="C35" s="15" t="s">
        <v>3</v>
      </c>
      <c r="D35" s="14"/>
      <c r="E35" s="13"/>
      <c r="F35" s="12"/>
      <c r="G35" s="19"/>
    </row>
    <row r="36" spans="1:7" s="1" customFormat="1" ht="12" x14ac:dyDescent="0.2">
      <c r="A36" s="17"/>
      <c r="B36" s="16"/>
      <c r="C36" s="15" t="s">
        <v>2</v>
      </c>
      <c r="D36" s="14"/>
      <c r="E36" s="13"/>
      <c r="F36" s="12"/>
      <c r="G36" s="18"/>
    </row>
    <row r="37" spans="1:7" s="1" customFormat="1" ht="12" x14ac:dyDescent="0.2">
      <c r="A37" s="17"/>
      <c r="B37" s="16"/>
      <c r="C37" s="15" t="s">
        <v>1</v>
      </c>
      <c r="D37" s="14"/>
      <c r="E37" s="13"/>
      <c r="F37" s="12"/>
      <c r="G37" s="11">
        <f>SUM(G9:G30)</f>
        <v>0</v>
      </c>
    </row>
    <row r="38" spans="1:7" s="1" customFormat="1" thickBot="1" x14ac:dyDescent="0.25">
      <c r="A38" s="10"/>
      <c r="B38" s="9"/>
      <c r="C38" s="8" t="s">
        <v>0</v>
      </c>
      <c r="D38" s="7"/>
      <c r="E38" s="6"/>
      <c r="F38" s="5"/>
      <c r="G38" s="4">
        <f>G37*1.21</f>
        <v>0</v>
      </c>
    </row>
    <row r="41" spans="1:7" x14ac:dyDescent="0.2">
      <c r="A41" s="61"/>
    </row>
  </sheetData>
  <mergeCells count="3">
    <mergeCell ref="F4:G4"/>
    <mergeCell ref="F5:G5"/>
    <mergeCell ref="F6:G6"/>
  </mergeCells>
  <conditionalFormatting sqref="C9:C30">
    <cfRule type="expression" dxfId="1" priority="1" stopIfTrue="1">
      <formula>$E9&gt;0</formula>
    </cfRule>
  </conditionalFormatting>
  <pageMargins left="0.7" right="0.7" top="0.75" bottom="0.75" header="0.3" footer="0.3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C1B25E-0010-486B-82B6-92B5F67F74A3}">
  <dimension ref="A2:G38"/>
  <sheetViews>
    <sheetView showGridLines="0" zoomScale="115" zoomScaleNormal="115" workbookViewId="0">
      <selection activeCell="G35" sqref="G35"/>
    </sheetView>
  </sheetViews>
  <sheetFormatPr defaultRowHeight="12.75" x14ac:dyDescent="0.2"/>
  <cols>
    <col min="1" max="1" width="7.28515625" style="3" customWidth="1"/>
    <col min="2" max="2" width="6.5703125" style="2" customWidth="1"/>
    <col min="3" max="3" width="64" style="1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3"/>
      <c r="B2" s="2"/>
      <c r="C2" s="73" t="s">
        <v>50</v>
      </c>
    </row>
    <row r="3" spans="1:7" s="1" customFormat="1" ht="11.25" x14ac:dyDescent="0.2">
      <c r="A3" s="3"/>
      <c r="B3" s="2"/>
    </row>
    <row r="4" spans="1:7" s="41" customFormat="1" ht="17.25" customHeight="1" x14ac:dyDescent="0.2">
      <c r="A4" s="43" t="s">
        <v>38</v>
      </c>
      <c r="B4" s="44"/>
      <c r="C4" s="70" t="s">
        <v>65</v>
      </c>
      <c r="E4" s="57" t="s">
        <v>37</v>
      </c>
      <c r="F4" s="76" t="s">
        <v>36</v>
      </c>
      <c r="G4" s="76"/>
    </row>
    <row r="5" spans="1:7" s="41" customFormat="1" ht="17.25" customHeight="1" thickBot="1" x14ac:dyDescent="0.25">
      <c r="A5" s="43"/>
      <c r="B5" s="42"/>
      <c r="C5" s="62"/>
      <c r="E5" s="57" t="s">
        <v>35</v>
      </c>
      <c r="F5" s="77"/>
      <c r="G5" s="77"/>
    </row>
    <row r="6" spans="1:7" s="1" customFormat="1" ht="11.25" x14ac:dyDescent="0.2">
      <c r="A6" s="40" t="s">
        <v>34</v>
      </c>
      <c r="B6" s="39" t="s">
        <v>33</v>
      </c>
      <c r="C6" s="38" t="s">
        <v>32</v>
      </c>
      <c r="D6" s="38" t="s">
        <v>31</v>
      </c>
      <c r="E6" s="38" t="s">
        <v>30</v>
      </c>
      <c r="F6" s="78" t="s">
        <v>29</v>
      </c>
      <c r="G6" s="79"/>
    </row>
    <row r="7" spans="1:7" s="1" customFormat="1" ht="11.25" x14ac:dyDescent="0.2">
      <c r="A7" s="37" t="s">
        <v>28</v>
      </c>
      <c r="B7" s="36" t="s">
        <v>27</v>
      </c>
      <c r="C7" s="35"/>
      <c r="D7" s="35"/>
      <c r="E7" s="35" t="s">
        <v>26</v>
      </c>
      <c r="F7" s="35" t="s">
        <v>25</v>
      </c>
      <c r="G7" s="34" t="s">
        <v>24</v>
      </c>
    </row>
    <row r="8" spans="1:7" s="1" customFormat="1" ht="12" thickBot="1" x14ac:dyDescent="0.25">
      <c r="A8" s="33" t="s">
        <v>23</v>
      </c>
      <c r="B8" s="32" t="s">
        <v>22</v>
      </c>
      <c r="C8" s="31" t="s">
        <v>21</v>
      </c>
      <c r="D8" s="31" t="s">
        <v>20</v>
      </c>
      <c r="E8" s="31" t="s">
        <v>19</v>
      </c>
      <c r="F8" s="31" t="s">
        <v>18</v>
      </c>
      <c r="G8" s="30" t="s">
        <v>17</v>
      </c>
    </row>
    <row r="9" spans="1:7" s="1" customFormat="1" ht="12" thickTop="1" x14ac:dyDescent="0.2">
      <c r="A9" s="28"/>
      <c r="B9" s="27"/>
      <c r="C9" s="26"/>
      <c r="D9" s="25"/>
      <c r="E9" s="24"/>
      <c r="F9" s="23"/>
      <c r="G9" s="22"/>
    </row>
    <row r="10" spans="1:7" s="1" customFormat="1" ht="11.25" x14ac:dyDescent="0.2">
      <c r="A10" s="28"/>
      <c r="B10" s="27"/>
      <c r="C10" s="29" t="s">
        <v>14</v>
      </c>
      <c r="D10" s="25"/>
      <c r="E10" s="24"/>
      <c r="F10" s="23"/>
      <c r="G10" s="22"/>
    </row>
    <row r="11" spans="1:7" s="1" customFormat="1" ht="11.25" x14ac:dyDescent="0.2">
      <c r="A11" s="28">
        <v>1</v>
      </c>
      <c r="B11" s="27"/>
      <c r="C11" s="26" t="s">
        <v>16</v>
      </c>
      <c r="D11" s="25" t="s">
        <v>15</v>
      </c>
      <c r="E11" s="24">
        <v>1</v>
      </c>
      <c r="F11" s="23">
        <v>30000</v>
      </c>
      <c r="G11" s="22"/>
    </row>
    <row r="12" spans="1:7" s="1" customFormat="1" ht="11.25" x14ac:dyDescent="0.2">
      <c r="A12" s="28"/>
      <c r="B12" s="27"/>
      <c r="C12" s="29" t="s">
        <v>14</v>
      </c>
      <c r="D12" s="25"/>
      <c r="E12" s="24"/>
      <c r="F12" s="23"/>
      <c r="G12" s="22"/>
    </row>
    <row r="13" spans="1:7" s="1" customFormat="1" ht="11.25" x14ac:dyDescent="0.2">
      <c r="A13" s="28"/>
      <c r="B13" s="27"/>
      <c r="C13" s="26"/>
      <c r="D13" s="25"/>
      <c r="E13" s="24"/>
      <c r="F13" s="23"/>
      <c r="G13" s="22"/>
    </row>
    <row r="14" spans="1:7" s="1" customFormat="1" ht="11.25" x14ac:dyDescent="0.2">
      <c r="A14" s="28"/>
      <c r="B14" s="27"/>
      <c r="C14" s="29" t="s">
        <v>12</v>
      </c>
      <c r="D14" s="25"/>
      <c r="E14" s="24"/>
      <c r="F14" s="23"/>
      <c r="G14" s="22"/>
    </row>
    <row r="15" spans="1:7" s="1" customFormat="1" ht="11.25" x14ac:dyDescent="0.2">
      <c r="A15" s="28">
        <v>2</v>
      </c>
      <c r="B15" s="27"/>
      <c r="C15" s="26" t="s">
        <v>61</v>
      </c>
      <c r="D15" s="25" t="s">
        <v>13</v>
      </c>
      <c r="E15" s="24">
        <v>10</v>
      </c>
      <c r="F15" s="23">
        <v>7000</v>
      </c>
      <c r="G15" s="22"/>
    </row>
    <row r="16" spans="1:7" s="1" customFormat="1" ht="11.25" x14ac:dyDescent="0.2">
      <c r="A16" s="28">
        <v>3</v>
      </c>
      <c r="B16" s="27"/>
      <c r="C16" s="26" t="s">
        <v>63</v>
      </c>
      <c r="D16" s="25" t="s">
        <v>64</v>
      </c>
      <c r="E16" s="24">
        <v>120</v>
      </c>
      <c r="F16" s="23">
        <v>180</v>
      </c>
      <c r="G16" s="22"/>
    </row>
    <row r="17" spans="1:7" s="1" customFormat="1" ht="11.25" x14ac:dyDescent="0.2">
      <c r="A17" s="28">
        <v>4</v>
      </c>
      <c r="B17" s="27"/>
      <c r="C17" s="26" t="s">
        <v>46</v>
      </c>
      <c r="D17" s="25" t="s">
        <v>64</v>
      </c>
      <c r="E17" s="24">
        <v>3915</v>
      </c>
      <c r="F17" s="23">
        <v>20</v>
      </c>
      <c r="G17" s="22"/>
    </row>
    <row r="18" spans="1:7" s="1" customFormat="1" ht="11.25" x14ac:dyDescent="0.2">
      <c r="A18" s="28">
        <v>5</v>
      </c>
      <c r="B18" s="27"/>
      <c r="C18" s="26" t="s">
        <v>59</v>
      </c>
      <c r="D18" s="25" t="s">
        <v>64</v>
      </c>
      <c r="E18" s="24">
        <v>3915</v>
      </c>
      <c r="F18" s="23">
        <v>217</v>
      </c>
      <c r="G18" s="22"/>
    </row>
    <row r="19" spans="1:7" s="1" customFormat="1" ht="11.25" x14ac:dyDescent="0.2">
      <c r="A19" s="28"/>
      <c r="B19" s="27"/>
      <c r="C19" s="29" t="s">
        <v>12</v>
      </c>
      <c r="D19" s="25"/>
      <c r="E19" s="24"/>
      <c r="F19" s="23"/>
      <c r="G19" s="22"/>
    </row>
    <row r="20" spans="1:7" s="1" customFormat="1" ht="11.25" x14ac:dyDescent="0.2">
      <c r="A20" s="28"/>
      <c r="B20" s="27"/>
      <c r="C20" s="26"/>
      <c r="D20" s="25"/>
      <c r="E20" s="24"/>
      <c r="F20" s="23"/>
      <c r="G20" s="22"/>
    </row>
    <row r="21" spans="1:7" s="1" customFormat="1" ht="11.25" x14ac:dyDescent="0.2">
      <c r="A21" s="28"/>
      <c r="B21" s="27"/>
      <c r="C21" s="29" t="s">
        <v>11</v>
      </c>
      <c r="D21" s="25"/>
      <c r="E21" s="24"/>
      <c r="F21" s="23"/>
      <c r="G21" s="22"/>
    </row>
    <row r="22" spans="1:7" s="1" customFormat="1" ht="11.25" x14ac:dyDescent="0.2">
      <c r="A22" s="28">
        <v>6</v>
      </c>
      <c r="B22" s="27"/>
      <c r="C22" s="26" t="s">
        <v>10</v>
      </c>
      <c r="D22" s="25" t="s">
        <v>8</v>
      </c>
      <c r="E22" s="24">
        <v>1100</v>
      </c>
      <c r="F22" s="23">
        <v>5</v>
      </c>
      <c r="G22" s="22"/>
    </row>
    <row r="23" spans="1:7" s="1" customFormat="1" ht="11.25" x14ac:dyDescent="0.2">
      <c r="A23" s="28">
        <v>7</v>
      </c>
      <c r="B23" s="27"/>
      <c r="C23" s="26" t="s">
        <v>9</v>
      </c>
      <c r="D23" s="25" t="s">
        <v>8</v>
      </c>
      <c r="E23" s="24">
        <v>1100</v>
      </c>
      <c r="F23" s="23">
        <v>25</v>
      </c>
      <c r="G23" s="22"/>
    </row>
    <row r="24" spans="1:7" s="1" customFormat="1" ht="11.25" x14ac:dyDescent="0.2">
      <c r="A24" s="28">
        <v>8</v>
      </c>
      <c r="B24" s="27"/>
      <c r="C24" s="26" t="s">
        <v>72</v>
      </c>
      <c r="D24" s="25" t="s">
        <v>8</v>
      </c>
      <c r="E24" s="24">
        <v>40</v>
      </c>
      <c r="F24" s="23">
        <v>35</v>
      </c>
      <c r="G24" s="22"/>
    </row>
    <row r="25" spans="1:7" s="1" customFormat="1" ht="11.25" x14ac:dyDescent="0.2">
      <c r="A25" s="28"/>
      <c r="B25" s="27"/>
      <c r="C25" s="29" t="s">
        <v>11</v>
      </c>
      <c r="D25" s="25"/>
      <c r="E25" s="24"/>
      <c r="F25" s="23"/>
      <c r="G25" s="22"/>
    </row>
    <row r="26" spans="1:7" s="1" customFormat="1" ht="11.25" x14ac:dyDescent="0.2">
      <c r="A26" s="28"/>
      <c r="B26" s="27"/>
      <c r="C26" s="26"/>
      <c r="D26" s="25"/>
      <c r="E26" s="24"/>
      <c r="F26" s="23"/>
      <c r="G26" s="22"/>
    </row>
    <row r="27" spans="1:7" s="1" customFormat="1" ht="11.25" x14ac:dyDescent="0.2">
      <c r="A27" s="28"/>
      <c r="B27" s="27"/>
      <c r="C27" s="26"/>
      <c r="D27" s="25"/>
      <c r="E27" s="24"/>
      <c r="F27" s="23"/>
      <c r="G27" s="22"/>
    </row>
    <row r="28" spans="1:7" s="1" customFormat="1" ht="11.25" customHeight="1" x14ac:dyDescent="0.2">
      <c r="A28" s="17"/>
      <c r="B28" s="16"/>
      <c r="C28" s="15" t="s">
        <v>7</v>
      </c>
      <c r="D28" s="14"/>
      <c r="E28" s="13"/>
      <c r="F28" s="12"/>
      <c r="G28" s="18"/>
    </row>
    <row r="29" spans="1:7" s="1" customFormat="1" ht="12" x14ac:dyDescent="0.2">
      <c r="A29" s="21" t="s">
        <v>6</v>
      </c>
      <c r="B29" s="16"/>
      <c r="C29" s="20"/>
      <c r="D29" s="14"/>
      <c r="E29" s="13"/>
      <c r="F29" s="12"/>
      <c r="G29" s="19"/>
    </row>
    <row r="30" spans="1:7" s="1" customFormat="1" ht="12" x14ac:dyDescent="0.2">
      <c r="A30" s="17"/>
      <c r="B30" s="16"/>
      <c r="C30" s="15" t="s">
        <v>5</v>
      </c>
      <c r="D30" s="14"/>
      <c r="E30" s="13"/>
      <c r="F30" s="12"/>
      <c r="G30" s="19"/>
    </row>
    <row r="31" spans="1:7" s="1" customFormat="1" ht="12" x14ac:dyDescent="0.2">
      <c r="A31" s="17"/>
      <c r="B31" s="16"/>
      <c r="C31" s="15" t="s">
        <v>4</v>
      </c>
      <c r="D31" s="14"/>
      <c r="E31" s="13"/>
      <c r="F31" s="12"/>
      <c r="G31" s="18"/>
    </row>
    <row r="32" spans="1:7" s="1" customFormat="1" ht="12" x14ac:dyDescent="0.2">
      <c r="A32" s="17"/>
      <c r="B32" s="16"/>
      <c r="C32" s="15" t="s">
        <v>3</v>
      </c>
      <c r="D32" s="14"/>
      <c r="E32" s="13"/>
      <c r="F32" s="12"/>
      <c r="G32" s="19"/>
    </row>
    <row r="33" spans="1:7" s="1" customFormat="1" ht="12" x14ac:dyDescent="0.2">
      <c r="A33" s="17"/>
      <c r="B33" s="16"/>
      <c r="C33" s="15" t="s">
        <v>2</v>
      </c>
      <c r="D33" s="14"/>
      <c r="E33" s="13"/>
      <c r="F33" s="12"/>
      <c r="G33" s="18"/>
    </row>
    <row r="34" spans="1:7" s="1" customFormat="1" ht="12" x14ac:dyDescent="0.2">
      <c r="A34" s="17"/>
      <c r="B34" s="16"/>
      <c r="C34" s="15" t="s">
        <v>1</v>
      </c>
      <c r="D34" s="14"/>
      <c r="E34" s="13"/>
      <c r="F34" s="12"/>
      <c r="G34" s="11">
        <f>SUM(G9:G26)</f>
        <v>0</v>
      </c>
    </row>
    <row r="35" spans="1:7" s="1" customFormat="1" thickBot="1" x14ac:dyDescent="0.25">
      <c r="A35" s="10"/>
      <c r="B35" s="9"/>
      <c r="C35" s="8" t="s">
        <v>0</v>
      </c>
      <c r="D35" s="7"/>
      <c r="E35" s="6"/>
      <c r="F35" s="5"/>
      <c r="G35" s="4">
        <f>G34*1.21</f>
        <v>0</v>
      </c>
    </row>
    <row r="38" spans="1:7" x14ac:dyDescent="0.2">
      <c r="A38" s="61" t="s">
        <v>54</v>
      </c>
    </row>
  </sheetData>
  <mergeCells count="3">
    <mergeCell ref="F4:G4"/>
    <mergeCell ref="F5:G5"/>
    <mergeCell ref="F6:G6"/>
  </mergeCells>
  <conditionalFormatting sqref="C9:C27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6</vt:i4>
      </vt:variant>
    </vt:vector>
  </HeadingPairs>
  <TitlesOfParts>
    <vt:vector size="10" baseType="lpstr">
      <vt:lpstr>Celková rekapitulace</vt:lpstr>
      <vt:lpstr>II-213 Křižovatka</vt:lpstr>
      <vt:lpstr>II-210 Kraslice</vt:lpstr>
      <vt:lpstr>III-2082 Březová</vt:lpstr>
      <vt:lpstr>'Celková rekapitulace'!__MAIN2__</vt:lpstr>
      <vt:lpstr>'Celková rekapitulace'!Názvy_tisku</vt:lpstr>
      <vt:lpstr>'Celková rekapitulace'!Oblast_tisku</vt:lpstr>
      <vt:lpstr>'II-210 Kraslice'!Oblast_tisku</vt:lpstr>
      <vt:lpstr>'II-213 Křižovatka'!Oblast_tisku</vt:lpstr>
      <vt:lpstr>'III-2082 Březová'!Oblast_tisku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Brom Jaroslav</dc:creator>
  <cp:lastModifiedBy>Malár František</cp:lastModifiedBy>
  <cp:lastPrinted>2022-08-01T11:13:14Z</cp:lastPrinted>
  <dcterms:created xsi:type="dcterms:W3CDTF">2020-06-25T08:13:54Z</dcterms:created>
  <dcterms:modified xsi:type="dcterms:W3CDTF">2025-04-22T07:58:01Z</dcterms:modified>
</cp:coreProperties>
</file>